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საიტის გვერდები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<sst xmlns="http://schemas.openxmlformats.org/spreadsheetml/2006/main" count="332" uniqueCount="248">
  <si>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</si>
  <si>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</si>
  <si>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</si>
  <si>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</si>
  <si>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</si>
  <si>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</si>
  <si>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</si>
  <si>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</si>
  <si>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</si>
  <si>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</si>
  <si>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</si>
  <si>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</si>
  <si>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</si>
  <si>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</si>
  <si>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</si>
  <si>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</si>
  <si>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</si>
  <si>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</si>
  <si>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</si>
  <si>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</si>
  <si>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</si>
  <si>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</si>
  <si>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</si>
  <si>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</si>
  <si>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</si>
  <si>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</si>
  <si>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</si>
  <si>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</si>
  <si>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</si>
  <si>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</si>
  <si>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</si>
  <si>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</si>
  <si>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</si>
  <si>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</si>
  <si>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</si>
  <si>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</si>
  <si>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</si>
  <si>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</si>
  <si>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</si>
  <si>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</si>
  <si>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</si>
  <si>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</si>
  <si>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</si>
  <si>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</si>
  <si>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</si>
  <si>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</si>
  <si>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</si>
  <si>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</si>
  <si>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</si>
  <si>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</si>
  <si>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</si>
  <si>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</si>
  <si>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</si>
  <si>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</si>
  <si>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</si>
  <si>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</si>
  <si>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</si>
  <si>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</si>
  <si>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</si>
  <si>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</si>
  <si>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</si>
  <si>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</si>
  <si>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</si>
  <si>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</si>
  <si>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</si>
  <si>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</si>
  <si>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</si>
  <si>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</si>
  <si>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</si>
  <si>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</si>
  <si>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</si>
  <si>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</si>
  <si>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</si>
  <si>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</si>
  <si>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</si>
  <si>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</si>
  <si>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</si>
  <si>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</si>
  <si>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</si>
  <si>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</si>
  <si>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</si>
  <si>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</si>
  <si>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</si>
  <si>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</si>
  <si>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</si>
  <si>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</si>
  <si>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</si>
  <si>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</si>
  <si>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</si>
  <si>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</si>
  <si>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</si>
  <si>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</si>
  <si>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</si>
  <si>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</si>
  <si>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</si>
  <si>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</si>
  <si>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</si>
  <si>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</si>
  <si>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</si>
  <si>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</si>
  <si>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</si>
  <si>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</si>
  <si>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</si>
  <si>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</si>
  <si>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</si>
  <si>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</si>
  <si>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</si>
  <si>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</si>
  <si>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</si>
  <si>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</si>
  <si>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</si>
  <si>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</si>
  <si>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</si>
  <si>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</si>
  <si>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</si>
  <si>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</si>
  <si>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</si>
  <si>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</si>
  <si>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</si>
  <si>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</si>
  <si>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</si>
  <si>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</si>
  <si>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</si>
  <si>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</si>
  <si>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</si>
  <si>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</si>
  <si>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</si>
  <si>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</si>
  <si>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</si>
  <si>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</si>
  <si>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</si>
  <si>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</si>
  <si>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</si>
  <si>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</si>
  <si>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</si>
  <si>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</si>
  <si>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</si>
  <si>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</si>
  <si>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</si>
  <si>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</si>
  <si>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</si>
  <si>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</si>
  <si>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</si>
  <si>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</si>
  <si>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</si>
  <si>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</si>
  <si>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</si>
  <si>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</si>
  <si>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</si>
  <si>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</si>
  <si>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</si>
  <si>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</si>
  <si>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</si>
  <si>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</si>
  <si>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</si>
  <si>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</si>
  <si>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</si>
  <si>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</si>
  <si>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</si>
  <si>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</si>
  <si>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</si>
  <si>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</si>
  <si>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</si>
  <si>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</si>
  <si>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</si>
  <si>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</si>
  <si>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</si>
  <si>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</si>
  <si>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</si>
  <si>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</si>
  <si>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</si>
  <si>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</si>
  <si>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</si>
  <si>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</si>
  <si>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</si>
  <si>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</si>
  <si>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</si>
  <si>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</si>
  <si>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</si>
  <si>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</si>
  <si>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</si>
  <si>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</si>
  <si>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</si>
  <si>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</si>
  <si>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</si>
  <si>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</si>
  <si>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</si>
  <si>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</si>
  <si>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</si>
  <si>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</si>
  <si>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</si>
  <si>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</si>
  <si>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</si>
  <si>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</si>
  <si>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</si>
  <si>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</si>
  <si>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</si>
  <si>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</si>
  <si>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</si>
  <si>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</si>
  <si>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</si>
  <si>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</si>
  <si>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</si>
  <si>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</si>
  <si>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</si>
  <si>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</si>
  <si>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</si>
  <si>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</si>
  <si>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</si>
  <si>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</si>
  <si>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</si>
  <si>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</si>
  <si>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</si>
  <si>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</si>
  <si>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</si>
  <si>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</si>
  <si>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</si>
  <si>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</si>
  <si>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</si>
  <si>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</si>
  <si>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</si>
  <si>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</si>
  <si>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</si>
  <si>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</si>
  <si>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</si>
  <si>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</si>
  <si>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</si>
  <si>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</si>
  <si>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</si>
  <si>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</si>
  <si>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</si>
  <si>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</si>
  <si>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</si>
  <si>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</si>
  <si>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</si>
  <si>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</si>
  <si>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</si>
  <si>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</si>
  <si>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</si>
  <si>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</si>
  <si>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</si>
  <si>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</si>
  <si>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</si>
  <si>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</si>
  <si>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</si>
  <si>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31.12.2022</t>
  </si>
  <si>
    <t>ანგარიშგების პერიოდი: 01.01.2022 -31.12.2022</t>
  </si>
  <si>
    <t>საანგარიშო პერიოდი: 01.01.2022 - 31.12.2022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</si>
</sst>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4" sqref="G4"/>
    </sheetView>
  </sheetViews>
  <sheetFormatPr defaultColWidth="9.21875" defaultRowHeight="13.8"/>
  <cols>
    <col min="1" max="1" width="2" style="138" customWidth="1"/>
    <col min="2" max="2" width="11" style="138" customWidth="1"/>
    <col min="3" max="3" width="5.21875" style="138" customWidth="1"/>
    <col min="4" max="4" width="73.77734375" style="138" customWidth="1"/>
    <col min="5" max="5" width="17.44140625" style="138" customWidth="1"/>
    <col min="6" max="6" width="12.77734375" style="138" customWidth="1"/>
    <col min="7" max="7" width="9.21875" style="138" customWidth="1"/>
    <col min="8" max="16384" width="9.21875" style="138"/>
  </cols>
  <sheetData>
    <row r="2" spans="2:5" s="237" customFormat="1">
      <c r="B2" s="239" t="s">
        <v>84</v>
      </c>
      <c r="C2" s="239"/>
      <c r="D2" s="233" t="s">
        <v>244</v>
      </c>
      <c r="E2" s="238" t="s">
        <v>238</v>
      </c>
    </row>
    <row r="3" spans="2:5" s="237" customFormat="1">
      <c r="B3" s="240" t="s">
        <v>245</v>
      </c>
      <c r="C3" s="240"/>
      <c r="D3" s="240"/>
      <c r="E3" s="240"/>
    </row>
    <row r="4" spans="2:5">
      <c r="B4" s="139"/>
      <c r="C4" s="139"/>
    </row>
    <row r="5" spans="2:5" ht="18" customHeight="1">
      <c r="B5" s="140"/>
      <c r="C5" s="241" t="s">
        <v>85</v>
      </c>
      <c r="D5" s="242"/>
      <c r="E5" s="242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3" t="s">
        <v>90</v>
      </c>
      <c r="D9" s="243"/>
      <c r="E9" s="243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5557581.54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37668397.849999994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1632568.07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55181377.449947983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5782751.2900000075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189362.8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4644034.3500000006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21308542.452162143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1257552.49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2841256.65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280399.17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3192929.76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7811231.3715967741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147347985.24370688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3" t="s">
        <v>128</v>
      </c>
      <c r="D30" s="243"/>
      <c r="E30" s="243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85993089.502726808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4575168.2282146988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3470685.2321920414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460493.68935922201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2041074.6099999996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2969806.02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926100.80429935572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6137183.4925971413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106573601.57938926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3" t="s">
        <v>151</v>
      </c>
      <c r="D43" s="243"/>
      <c r="E43" s="243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-2833160.3773093349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3611580.2851133798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40774384.137804039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147347985.71719331</v>
      </c>
    </row>
    <row r="52" spans="2:5" s="187" customFormat="1"/>
    <row r="53" spans="2:5" s="187" customFormat="1"/>
    <row r="54" spans="2:5">
      <c r="C54" s="244"/>
      <c r="D54" s="244"/>
      <c r="E54" s="244"/>
    </row>
    <row r="55" spans="2:5">
      <c r="C55" s="245"/>
      <c r="D55" s="245"/>
      <c r="E55" s="245"/>
    </row>
    <row r="56" spans="2:5">
      <c r="C56" s="244"/>
      <c r="D56" s="244"/>
      <c r="E56" s="244"/>
    </row>
    <row r="57" spans="2:5">
      <c r="C57" s="245"/>
      <c r="D57" s="245"/>
      <c r="E57" s="245"/>
    </row>
    <row r="58" spans="2:5" ht="15" customHeight="1">
      <c r="C58" s="244"/>
      <c r="D58" s="244"/>
      <c r="E58" s="244"/>
    </row>
    <row r="59" spans="2:5">
      <c r="C59" s="245"/>
      <c r="D59" s="245"/>
      <c r="E59" s="245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G2" sqref="G2"/>
    </sheetView>
  </sheetViews>
  <sheetFormatPr defaultColWidth="9.21875" defaultRowHeight="13.8"/>
  <cols>
    <col min="1" max="1" width="2" style="150" customWidth="1"/>
    <col min="2" max="2" width="11" style="150" customWidth="1"/>
    <col min="3" max="3" width="5.77734375" style="150" customWidth="1"/>
    <col min="4" max="4" width="81.77734375" style="150" customWidth="1"/>
    <col min="5" max="5" width="15.77734375" style="150" customWidth="1"/>
    <col min="6" max="16384" width="9.21875" style="150"/>
  </cols>
  <sheetData>
    <row r="1" spans="2:5" ht="15" customHeight="1">
      <c r="B1" s="246" t="s">
        <v>84</v>
      </c>
      <c r="C1" s="246"/>
      <c r="D1" s="189" t="s">
        <v>244</v>
      </c>
      <c r="E1" s="234" t="s">
        <v>239</v>
      </c>
    </row>
    <row r="2" spans="2:5" ht="15" customHeight="1">
      <c r="B2" s="246" t="s">
        <v>246</v>
      </c>
      <c r="C2" s="246"/>
      <c r="D2" s="246"/>
      <c r="E2" s="246"/>
    </row>
    <row r="3" spans="2:5" ht="15" customHeight="1"/>
    <row r="4" spans="2:5" s="190" customFormat="1" ht="12.75" customHeight="1">
      <c r="D4" s="247" t="s">
        <v>168</v>
      </c>
      <c r="E4" s="247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8" t="s">
        <v>169</v>
      </c>
      <c r="D8" s="248"/>
      <c r="E8" s="248"/>
    </row>
    <row r="9" spans="2:5" ht="15" customHeight="1">
      <c r="B9" s="196" t="s">
        <v>91</v>
      </c>
      <c r="C9" s="197">
        <v>1</v>
      </c>
      <c r="D9" s="198" t="s">
        <v>170</v>
      </c>
      <c r="E9" s="199">
        <v>159670977.28379878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89555965.580884561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9524202.3543541878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3043488.4272690602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63634297.775829092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109543722.75999998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64116513.580000006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-3518765.8547730031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-3016358.7800000012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2105679.7062395564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42819122.398987412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11879047.23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32694222.60684168</v>
      </c>
    </row>
    <row r="23" spans="2:8" ht="9" customHeight="1">
      <c r="C23" s="171"/>
      <c r="D23" s="210"/>
      <c r="E23" s="173"/>
    </row>
    <row r="24" spans="2:8" ht="15" customHeight="1" thickBot="1">
      <c r="C24" s="248" t="s">
        <v>184</v>
      </c>
      <c r="D24" s="248"/>
      <c r="E24" s="248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2666007.4739715001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1047451.3481537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23575.955806063022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669.9975309188012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1595650.1675426557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1427122.8099999998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469273.45999999996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8898.1400000000867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-23229.75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989977.24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-488347.43000000005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117325.49754265568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32811548.104384337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8" t="s">
        <v>195</v>
      </c>
      <c r="E45" s="248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37187.519999999997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37187.519999999997</v>
      </c>
    </row>
    <row r="50" spans="2:5" ht="8.25" customHeight="1">
      <c r="C50" s="171"/>
      <c r="D50" s="210"/>
      <c r="E50" s="173"/>
    </row>
    <row r="51" spans="2:5" ht="15" customHeight="1" thickBot="1">
      <c r="C51" s="248" t="s">
        <v>200</v>
      </c>
      <c r="D51" s="248"/>
      <c r="E51" s="248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4412980.2434246577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94198.87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707146.38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1710.81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5216036.3034246573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9" t="s">
        <v>216</v>
      </c>
      <c r="D63" s="249"/>
      <c r="E63" s="249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22029352.5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10166978.769999994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46585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1003413.4600000002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7320.49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-275222.25514243601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4535899.4526665621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924319.10418142099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3611580.3484851411</v>
      </c>
    </row>
    <row r="75" spans="2:5">
      <c r="D75" s="231"/>
    </row>
    <row r="76" spans="2:5">
      <c r="C76" s="244"/>
      <c r="D76" s="244"/>
      <c r="E76" s="244"/>
    </row>
    <row r="77" spans="2:5">
      <c r="C77" s="245"/>
      <c r="D77" s="245"/>
      <c r="E77" s="245"/>
    </row>
    <row r="78" spans="2:5">
      <c r="C78" s="244"/>
      <c r="D78" s="244"/>
      <c r="E78" s="244"/>
    </row>
    <row r="79" spans="2:5">
      <c r="C79" s="245"/>
      <c r="D79" s="245"/>
      <c r="E79" s="245"/>
    </row>
    <row r="80" spans="2:5">
      <c r="C80" s="244"/>
      <c r="D80" s="244"/>
      <c r="E80" s="244"/>
    </row>
    <row r="81" spans="3:5">
      <c r="C81" s="245"/>
      <c r="D81" s="245"/>
      <c r="E81" s="245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70" zoomScaleNormal="70" zoomScaleSheetLayoutView="50" workbookViewId="0">
      <pane xSplit="2" ySplit="10" topLeftCell="U11" activePane="bottomRight" state="frozen"/>
      <selection pane="topRight" activeCell="C1" sqref="C1"/>
      <selection pane="bottomLeft" activeCell="A6" sqref="A6"/>
      <selection pane="bottomRight" activeCell="X3" sqref="X3"/>
    </sheetView>
  </sheetViews>
  <sheetFormatPr defaultColWidth="9.21875" defaultRowHeight="13.8"/>
  <cols>
    <col min="1" max="1" width="5.77734375" style="5" customWidth="1"/>
    <col min="2" max="2" width="49.5546875" style="5" customWidth="1"/>
    <col min="3" max="6" width="11.5546875" style="5" customWidth="1"/>
    <col min="7" max="7" width="13.21875" style="5" customWidth="1"/>
    <col min="8" max="8" width="19.21875" style="5" customWidth="1"/>
    <col min="9" max="9" width="12.21875" style="5" customWidth="1"/>
    <col min="10" max="14" width="11.44140625" style="5" customWidth="1"/>
    <col min="15" max="15" width="12.21875" style="5" customWidth="1"/>
    <col min="16" max="16" width="11.21875" style="5" customWidth="1"/>
    <col min="17" max="17" width="10.21875" style="5" customWidth="1"/>
    <col min="18" max="25" width="10.77734375" style="5" customWidth="1"/>
    <col min="26" max="27" width="11.44140625" style="5" customWidth="1"/>
    <col min="28" max="28" width="3" style="5" customWidth="1"/>
    <col min="29" max="32" width="9.21875" style="5"/>
    <col min="33" max="34" width="10.21875" style="5" customWidth="1"/>
    <col min="35" max="36" width="10.77734375" style="5" customWidth="1"/>
    <col min="37" max="16384" width="9.21875" style="5"/>
  </cols>
  <sheetData>
    <row r="1" spans="1:38">
      <c r="A1" s="269" t="s">
        <v>237</v>
      </c>
      <c r="B1" s="269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1" t="s">
        <v>82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83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15.75" customHeight="1" thickBot="1">
      <c r="A7" s="137"/>
      <c r="B7" s="137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0" t="s">
        <v>23</v>
      </c>
      <c r="B8" s="265" t="s">
        <v>70</v>
      </c>
      <c r="C8" s="276" t="s">
        <v>22</v>
      </c>
      <c r="D8" s="254"/>
      <c r="E8" s="254"/>
      <c r="F8" s="254"/>
      <c r="G8" s="254"/>
      <c r="H8" s="266" t="s">
        <v>240</v>
      </c>
      <c r="I8" s="254" t="s">
        <v>71</v>
      </c>
      <c r="J8" s="254"/>
      <c r="K8" s="254" t="s">
        <v>72</v>
      </c>
      <c r="L8" s="254"/>
      <c r="M8" s="254"/>
      <c r="N8" s="254"/>
      <c r="O8" s="254"/>
      <c r="P8" s="254" t="s">
        <v>73</v>
      </c>
      <c r="Q8" s="254"/>
      <c r="R8" s="254" t="s">
        <v>74</v>
      </c>
      <c r="S8" s="254"/>
      <c r="T8" s="254"/>
      <c r="U8" s="254"/>
      <c r="V8" s="254"/>
      <c r="W8" s="254"/>
      <c r="X8" s="254"/>
      <c r="Y8" s="254"/>
      <c r="Z8" s="254" t="s">
        <v>77</v>
      </c>
      <c r="AA8" s="265"/>
      <c r="AC8" s="253" t="s">
        <v>71</v>
      </c>
      <c r="AD8" s="254"/>
      <c r="AE8" s="254" t="s">
        <v>72</v>
      </c>
      <c r="AF8" s="254"/>
      <c r="AG8" s="254" t="s">
        <v>78</v>
      </c>
      <c r="AH8" s="254"/>
      <c r="AI8" s="254" t="s">
        <v>79</v>
      </c>
      <c r="AJ8" s="254"/>
      <c r="AK8" s="254" t="s">
        <v>77</v>
      </c>
      <c r="AL8" s="265"/>
    </row>
    <row r="9" spans="1:38" s="1" customFormat="1" ht="50.25" customHeight="1">
      <c r="A9" s="271"/>
      <c r="B9" s="273"/>
      <c r="C9" s="275" t="s">
        <v>15</v>
      </c>
      <c r="D9" s="252"/>
      <c r="E9" s="252"/>
      <c r="F9" s="252"/>
      <c r="G9" s="12" t="s">
        <v>16</v>
      </c>
      <c r="H9" s="267"/>
      <c r="I9" s="250" t="s">
        <v>0</v>
      </c>
      <c r="J9" s="250" t="s">
        <v>1</v>
      </c>
      <c r="K9" s="252" t="s">
        <v>0</v>
      </c>
      <c r="L9" s="252"/>
      <c r="M9" s="252"/>
      <c r="N9" s="252"/>
      <c r="O9" s="12" t="s">
        <v>1</v>
      </c>
      <c r="P9" s="250" t="s">
        <v>80</v>
      </c>
      <c r="Q9" s="250" t="s">
        <v>81</v>
      </c>
      <c r="R9" s="252" t="s">
        <v>75</v>
      </c>
      <c r="S9" s="252"/>
      <c r="T9" s="252"/>
      <c r="U9" s="252"/>
      <c r="V9" s="252" t="s">
        <v>76</v>
      </c>
      <c r="W9" s="252"/>
      <c r="X9" s="252"/>
      <c r="Y9" s="252"/>
      <c r="Z9" s="250" t="s">
        <v>17</v>
      </c>
      <c r="AA9" s="257" t="s">
        <v>18</v>
      </c>
      <c r="AC9" s="255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57" t="s">
        <v>18</v>
      </c>
    </row>
    <row r="10" spans="1:38" s="1" customFormat="1" ht="102.75" customHeight="1" thickBot="1">
      <c r="A10" s="272"/>
      <c r="B10" s="274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51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58"/>
      <c r="AC10" s="256"/>
      <c r="AD10" s="251"/>
      <c r="AE10" s="251"/>
      <c r="AF10" s="251"/>
      <c r="AG10" s="251"/>
      <c r="AH10" s="251"/>
      <c r="AI10" s="251"/>
      <c r="AJ10" s="251"/>
      <c r="AK10" s="251"/>
      <c r="AL10" s="258"/>
    </row>
    <row r="11" spans="1:38" s="1" customFormat="1" ht="25.05" customHeight="1" thickBot="1">
      <c r="A11" s="13" t="s">
        <v>24</v>
      </c>
      <c r="B11" s="3" t="s">
        <v>25</v>
      </c>
      <c r="C11" s="24">
        <f t="shared" ref="C11:AL11" si="0">SUM(C12:C15)</f>
        <v>1046797</v>
      </c>
      <c r="D11" s="90">
        <f t="shared" si="0"/>
        <v>6869</v>
      </c>
      <c r="E11" s="90">
        <f t="shared" si="0"/>
        <v>31420</v>
      </c>
      <c r="F11" s="90">
        <f t="shared" si="0"/>
        <v>1085086</v>
      </c>
      <c r="G11" s="90">
        <f t="shared" si="0"/>
        <v>48929</v>
      </c>
      <c r="H11" s="47"/>
      <c r="I11" s="90">
        <f t="shared" si="0"/>
        <v>2659438.6364225005</v>
      </c>
      <c r="J11" s="90">
        <f t="shared" si="0"/>
        <v>1077098.7692582</v>
      </c>
      <c r="K11" s="90">
        <f t="shared" si="0"/>
        <v>1662306.5058609999</v>
      </c>
      <c r="L11" s="90">
        <f t="shared" si="0"/>
        <v>843224.69811050012</v>
      </c>
      <c r="M11" s="90">
        <f t="shared" si="0"/>
        <v>82342.559999999998</v>
      </c>
      <c r="N11" s="75">
        <f>SUM(N12:N15)</f>
        <v>2587873.7639715001</v>
      </c>
      <c r="O11" s="90">
        <f t="shared" si="0"/>
        <v>1047451.3481537</v>
      </c>
      <c r="P11" s="90">
        <f t="shared" si="0"/>
        <v>2564297.8081654371</v>
      </c>
      <c r="Q11" s="90">
        <f t="shared" si="0"/>
        <v>1517516.4575426558</v>
      </c>
      <c r="R11" s="90">
        <f t="shared" si="0"/>
        <v>864816.30999999982</v>
      </c>
      <c r="S11" s="90">
        <f t="shared" si="0"/>
        <v>291306.5</v>
      </c>
      <c r="T11" s="90">
        <f t="shared" si="0"/>
        <v>271000</v>
      </c>
      <c r="U11" s="66">
        <f t="shared" si="0"/>
        <v>1427122.8099999998</v>
      </c>
      <c r="V11" s="90">
        <f t="shared" si="0"/>
        <v>291169.16721356497</v>
      </c>
      <c r="W11" s="90">
        <f t="shared" si="0"/>
        <v>94936.036132184119</v>
      </c>
      <c r="X11" s="90">
        <f t="shared" si="0"/>
        <v>83168.256654250901</v>
      </c>
      <c r="Y11" s="66">
        <f>SUM(Y12:Y15)</f>
        <v>469273.45999999996</v>
      </c>
      <c r="Z11" s="90">
        <f t="shared" si="0"/>
        <v>1432830.3699999999</v>
      </c>
      <c r="AA11" s="91">
        <f t="shared" si="0"/>
        <v>986786.65999999992</v>
      </c>
      <c r="AC11" s="89">
        <f t="shared" si="0"/>
        <v>78133.710000000006</v>
      </c>
      <c r="AD11" s="90">
        <f t="shared" si="0"/>
        <v>0</v>
      </c>
      <c r="AE11" s="90">
        <f t="shared" si="0"/>
        <v>78133.710000000006</v>
      </c>
      <c r="AF11" s="90">
        <f t="shared" si="0"/>
        <v>0</v>
      </c>
      <c r="AG11" s="90">
        <f t="shared" si="0"/>
        <v>78133.710000000006</v>
      </c>
      <c r="AH11" s="90">
        <f t="shared" si="0"/>
        <v>78133.710000000006</v>
      </c>
      <c r="AI11" s="90">
        <f t="shared" si="0"/>
        <v>0</v>
      </c>
      <c r="AJ11" s="90">
        <f t="shared" si="0"/>
        <v>0</v>
      </c>
      <c r="AK11" s="90">
        <f t="shared" si="0"/>
        <v>3190.58</v>
      </c>
      <c r="AL11" s="91">
        <f t="shared" si="0"/>
        <v>3190.58</v>
      </c>
    </row>
    <row r="12" spans="1:38" s="4" customFormat="1" ht="25.05" customHeight="1">
      <c r="A12" s="17"/>
      <c r="B12" s="39" t="s">
        <v>26</v>
      </c>
      <c r="C12" s="125">
        <v>1046797</v>
      </c>
      <c r="D12" s="93">
        <v>6869</v>
      </c>
      <c r="E12" s="93">
        <v>31420</v>
      </c>
      <c r="F12" s="62">
        <f>SUM(C12:E12)</f>
        <v>1085086</v>
      </c>
      <c r="G12" s="93">
        <v>48929</v>
      </c>
      <c r="H12" s="46"/>
      <c r="I12" s="93">
        <v>2659438.6364225005</v>
      </c>
      <c r="J12" s="93">
        <v>1077098.7692582</v>
      </c>
      <c r="K12" s="93">
        <v>1662306.5058609999</v>
      </c>
      <c r="L12" s="93">
        <v>843224.69811050012</v>
      </c>
      <c r="M12" s="93">
        <v>82342.559999999998</v>
      </c>
      <c r="N12" s="76">
        <f>SUM(K12:M12)</f>
        <v>2587873.7639715001</v>
      </c>
      <c r="O12" s="93">
        <v>1047451.3481537</v>
      </c>
      <c r="P12" s="93">
        <v>2564297.8081654371</v>
      </c>
      <c r="Q12" s="93">
        <v>1517516.4575426558</v>
      </c>
      <c r="R12" s="93">
        <v>864816.30999999982</v>
      </c>
      <c r="S12" s="93">
        <v>291306.5</v>
      </c>
      <c r="T12" s="93">
        <v>271000</v>
      </c>
      <c r="U12" s="62">
        <f>SUM(R12:T12)</f>
        <v>1427122.8099999998</v>
      </c>
      <c r="V12" s="93">
        <v>291169.16721356497</v>
      </c>
      <c r="W12" s="93">
        <v>94936.036132184119</v>
      </c>
      <c r="X12" s="93">
        <v>83168.256654250901</v>
      </c>
      <c r="Y12" s="62">
        <f>SUM(V12:X12)</f>
        <v>469273.45999999996</v>
      </c>
      <c r="Z12" s="93">
        <v>1432830.3699999999</v>
      </c>
      <c r="AA12" s="94">
        <v>986786.65999999992</v>
      </c>
      <c r="AC12" s="92">
        <v>78133.710000000006</v>
      </c>
      <c r="AD12" s="93">
        <v>0</v>
      </c>
      <c r="AE12" s="93">
        <v>78133.710000000006</v>
      </c>
      <c r="AF12" s="93">
        <v>0</v>
      </c>
      <c r="AG12" s="93">
        <v>78133.710000000006</v>
      </c>
      <c r="AH12" s="93">
        <v>78133.710000000006</v>
      </c>
      <c r="AI12" s="93">
        <v>0</v>
      </c>
      <c r="AJ12" s="93">
        <v>0</v>
      </c>
      <c r="AK12" s="93">
        <v>3190.58</v>
      </c>
      <c r="AL12" s="94">
        <v>3190.58</v>
      </c>
    </row>
    <row r="13" spans="1:38" ht="25.0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.0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.0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.05" customHeight="1" thickBot="1">
      <c r="A16" s="13" t="s">
        <v>30</v>
      </c>
      <c r="B16" s="3" t="s">
        <v>11</v>
      </c>
      <c r="C16" s="26">
        <v>163861</v>
      </c>
      <c r="D16" s="102">
        <v>65516</v>
      </c>
      <c r="E16" s="102">
        <v>80</v>
      </c>
      <c r="F16" s="65">
        <f>SUM(C16:E16)</f>
        <v>229457</v>
      </c>
      <c r="G16" s="102">
        <v>50117</v>
      </c>
      <c r="H16" s="47"/>
      <c r="I16" s="102">
        <v>3675202.715812</v>
      </c>
      <c r="J16" s="102">
        <v>0</v>
      </c>
      <c r="K16" s="102">
        <v>2956747.3160120002</v>
      </c>
      <c r="L16" s="102">
        <v>710257.39980000001</v>
      </c>
      <c r="M16" s="102">
        <v>0</v>
      </c>
      <c r="N16" s="79">
        <f>SUM(K16:M16)</f>
        <v>3667004.7158120004</v>
      </c>
      <c r="O16" s="102">
        <v>0</v>
      </c>
      <c r="P16" s="102">
        <v>3131947.1385319866</v>
      </c>
      <c r="Q16" s="102">
        <v>3131947.1385319866</v>
      </c>
      <c r="R16" s="102">
        <v>342299.09999999992</v>
      </c>
      <c r="S16" s="102">
        <v>130614.31000000001</v>
      </c>
      <c r="T16" s="102">
        <v>0</v>
      </c>
      <c r="U16" s="65">
        <f>SUM(R16:T16)</f>
        <v>472913.40999999992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853609.17999999993</v>
      </c>
      <c r="AA16" s="103">
        <v>853609.17999999993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.05" customHeight="1" thickBot="1">
      <c r="A17" s="13" t="s">
        <v>31</v>
      </c>
      <c r="B17" s="3" t="s">
        <v>32</v>
      </c>
      <c r="C17" s="24">
        <f>SUM(C18:C19)</f>
        <v>200546</v>
      </c>
      <c r="D17" s="90">
        <f>SUM(D18:D19)</f>
        <v>7642</v>
      </c>
      <c r="E17" s="90">
        <f>SUM(E18:E19)</f>
        <v>2098</v>
      </c>
      <c r="F17" s="66">
        <f>SUM(F18:F19)</f>
        <v>210286</v>
      </c>
      <c r="G17" s="90">
        <f>SUM(G18:G19)</f>
        <v>90122</v>
      </c>
      <c r="H17" s="50"/>
      <c r="I17" s="90">
        <f t="shared" ref="I17:AA17" si="1">SUM(I18:I19)</f>
        <v>1628929.9777367499</v>
      </c>
      <c r="J17" s="90">
        <f t="shared" si="1"/>
        <v>293488.85027900001</v>
      </c>
      <c r="K17" s="90">
        <f t="shared" si="1"/>
        <v>1334893.201812</v>
      </c>
      <c r="L17" s="90">
        <f t="shared" si="1"/>
        <v>267582.40674875001</v>
      </c>
      <c r="M17" s="90">
        <f t="shared" si="1"/>
        <v>44</v>
      </c>
      <c r="N17" s="75">
        <f t="shared" si="1"/>
        <v>1602519.60856075</v>
      </c>
      <c r="O17" s="90">
        <f t="shared" si="1"/>
        <v>293488.85027900001</v>
      </c>
      <c r="P17" s="90">
        <f t="shared" si="1"/>
        <v>1363003.3599844943</v>
      </c>
      <c r="Q17" s="90">
        <f t="shared" si="1"/>
        <v>1249241.4446527762</v>
      </c>
      <c r="R17" s="90">
        <f t="shared" si="1"/>
        <v>60932.591774999979</v>
      </c>
      <c r="S17" s="90">
        <f t="shared" si="1"/>
        <v>663.798225</v>
      </c>
      <c r="T17" s="90">
        <f t="shared" si="1"/>
        <v>0</v>
      </c>
      <c r="U17" s="66">
        <f t="shared" si="1"/>
        <v>61596.389999999985</v>
      </c>
      <c r="V17" s="90">
        <f t="shared" si="1"/>
        <v>1337.71</v>
      </c>
      <c r="W17" s="90">
        <f t="shared" si="1"/>
        <v>0</v>
      </c>
      <c r="X17" s="90">
        <f t="shared" si="1"/>
        <v>0</v>
      </c>
      <c r="Y17" s="66">
        <f t="shared" si="1"/>
        <v>1337.71</v>
      </c>
      <c r="Z17" s="90">
        <f t="shared" si="1"/>
        <v>260201.92</v>
      </c>
      <c r="AA17" s="91">
        <f t="shared" si="1"/>
        <v>257726.52000000002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.05" customHeight="1">
      <c r="A18" s="17"/>
      <c r="B18" s="6" t="s">
        <v>33</v>
      </c>
      <c r="C18" s="27">
        <v>192914</v>
      </c>
      <c r="D18" s="105">
        <v>450</v>
      </c>
      <c r="E18" s="105">
        <v>2096</v>
      </c>
      <c r="F18" s="67">
        <f>SUM(C18:E18)</f>
        <v>195460</v>
      </c>
      <c r="G18" s="105">
        <v>77423</v>
      </c>
      <c r="H18" s="49"/>
      <c r="I18" s="105">
        <v>958292.06783899991</v>
      </c>
      <c r="J18" s="105">
        <v>293488.85027900001</v>
      </c>
      <c r="K18" s="105">
        <v>949185.97783900006</v>
      </c>
      <c r="L18" s="105">
        <v>3075</v>
      </c>
      <c r="M18" s="105">
        <v>0</v>
      </c>
      <c r="N18" s="80">
        <f>SUM(K18:M18)</f>
        <v>952260.97783900006</v>
      </c>
      <c r="O18" s="105">
        <v>293488.85027900001</v>
      </c>
      <c r="P18" s="105">
        <v>738042.65797469928</v>
      </c>
      <c r="Q18" s="105">
        <v>625276.91112124198</v>
      </c>
      <c r="R18" s="105">
        <v>50389.669999999984</v>
      </c>
      <c r="S18" s="105">
        <v>0</v>
      </c>
      <c r="T18" s="105">
        <v>0</v>
      </c>
      <c r="U18" s="67">
        <f>SUM(R18:T18)</f>
        <v>50389.669999999984</v>
      </c>
      <c r="V18" s="105">
        <v>1337.71</v>
      </c>
      <c r="W18" s="105">
        <v>0</v>
      </c>
      <c r="X18" s="105">
        <v>0</v>
      </c>
      <c r="Y18" s="67">
        <f>SUM(V18:X18)</f>
        <v>1337.71</v>
      </c>
      <c r="Z18" s="105">
        <v>246092.40000000002</v>
      </c>
      <c r="AA18" s="106">
        <v>243617.00000000003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.05" customHeight="1" thickBot="1">
      <c r="A19" s="20"/>
      <c r="B19" s="41" t="s">
        <v>34</v>
      </c>
      <c r="C19" s="28">
        <v>7632</v>
      </c>
      <c r="D19" s="108">
        <v>7192</v>
      </c>
      <c r="E19" s="108">
        <v>2</v>
      </c>
      <c r="F19" s="68">
        <f>SUM(C19:E19)</f>
        <v>14826</v>
      </c>
      <c r="G19" s="108">
        <v>12699</v>
      </c>
      <c r="H19" s="48"/>
      <c r="I19" s="108">
        <v>670637.90989775001</v>
      </c>
      <c r="J19" s="108">
        <v>0</v>
      </c>
      <c r="K19" s="108">
        <v>385707.22397300001</v>
      </c>
      <c r="L19" s="108">
        <v>264507.40674875001</v>
      </c>
      <c r="M19" s="108">
        <v>44</v>
      </c>
      <c r="N19" s="81">
        <f>SUM(K19:M19)</f>
        <v>650258.63072174997</v>
      </c>
      <c r="O19" s="108">
        <v>0</v>
      </c>
      <c r="P19" s="108">
        <v>624960.702009795</v>
      </c>
      <c r="Q19" s="108">
        <v>623964.53353153414</v>
      </c>
      <c r="R19" s="108">
        <v>10542.921774999997</v>
      </c>
      <c r="S19" s="108">
        <v>663.798225</v>
      </c>
      <c r="T19" s="108">
        <v>0</v>
      </c>
      <c r="U19" s="68">
        <f>SUM(R19:T19)</f>
        <v>11206.719999999998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14109.519999999999</v>
      </c>
      <c r="AA19" s="109">
        <v>14109.519999999999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.05" customHeight="1" thickBot="1">
      <c r="A20" s="13" t="s">
        <v>35</v>
      </c>
      <c r="B20" s="3" t="s">
        <v>2</v>
      </c>
      <c r="C20" s="29">
        <v>111223</v>
      </c>
      <c r="D20" s="111">
        <v>34867</v>
      </c>
      <c r="E20" s="111">
        <v>75563</v>
      </c>
      <c r="F20" s="69">
        <f>SUM(C20:E20)</f>
        <v>221653</v>
      </c>
      <c r="G20" s="111">
        <v>169756</v>
      </c>
      <c r="H20" s="47"/>
      <c r="I20" s="111">
        <v>98123371.775728002</v>
      </c>
      <c r="J20" s="111">
        <v>63681758.192095526</v>
      </c>
      <c r="K20" s="111">
        <v>50890268.458867997</v>
      </c>
      <c r="L20" s="111">
        <v>20944094.174260002</v>
      </c>
      <c r="M20" s="111">
        <v>23739743.300000001</v>
      </c>
      <c r="N20" s="82">
        <f>SUM(K20:M20)</f>
        <v>95574105.933127999</v>
      </c>
      <c r="O20" s="111">
        <v>63681758.192095526</v>
      </c>
      <c r="P20" s="111">
        <v>91193370.242084414</v>
      </c>
      <c r="Q20" s="111">
        <v>27504860.035037257</v>
      </c>
      <c r="R20" s="111">
        <v>41458573.901399985</v>
      </c>
      <c r="S20" s="111">
        <v>12124796.236300001</v>
      </c>
      <c r="T20" s="111">
        <v>21047196.212299999</v>
      </c>
      <c r="U20" s="69">
        <f>SUM(R20:T20)</f>
        <v>74630566.349999979</v>
      </c>
      <c r="V20" s="111">
        <v>29292645.020206191</v>
      </c>
      <c r="W20" s="111">
        <v>8566800.9936124366</v>
      </c>
      <c r="X20" s="111">
        <v>14870941.986181371</v>
      </c>
      <c r="Y20" s="69">
        <f>SUM(V20:X20)</f>
        <v>52730388</v>
      </c>
      <c r="Z20" s="111">
        <v>73330506.599999994</v>
      </c>
      <c r="AA20" s="112">
        <v>21456524.619999997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.05" customHeight="1" thickBot="1">
      <c r="A21" s="13" t="s">
        <v>36</v>
      </c>
      <c r="B21" s="3" t="s">
        <v>37</v>
      </c>
      <c r="C21" s="24">
        <f t="shared" ref="C21:AA21" si="3">SUM(C22:C23)</f>
        <v>12514</v>
      </c>
      <c r="D21" s="90">
        <f t="shared" si="3"/>
        <v>11680</v>
      </c>
      <c r="E21" s="90">
        <f t="shared" si="3"/>
        <v>35</v>
      </c>
      <c r="F21" s="66">
        <f t="shared" si="3"/>
        <v>24229</v>
      </c>
      <c r="G21" s="90">
        <f t="shared" si="3"/>
        <v>20140</v>
      </c>
      <c r="H21" s="90">
        <f t="shared" si="3"/>
        <v>24229</v>
      </c>
      <c r="I21" s="90">
        <f t="shared" si="3"/>
        <v>23942455.8448219</v>
      </c>
      <c r="J21" s="90">
        <f t="shared" si="3"/>
        <v>492826.04211919999</v>
      </c>
      <c r="K21" s="90">
        <f t="shared" si="3"/>
        <v>11325869.785978001</v>
      </c>
      <c r="L21" s="90">
        <f t="shared" si="3"/>
        <v>11531781.670419041</v>
      </c>
      <c r="M21" s="90">
        <f t="shared" si="3"/>
        <v>12127.78</v>
      </c>
      <c r="N21" s="75">
        <f t="shared" si="3"/>
        <v>22869779.236397043</v>
      </c>
      <c r="O21" s="90">
        <f t="shared" si="3"/>
        <v>492646.00316219998</v>
      </c>
      <c r="P21" s="90">
        <f t="shared" si="3"/>
        <v>21698948.225470353</v>
      </c>
      <c r="Q21" s="90">
        <f t="shared" si="3"/>
        <v>21273074.607027255</v>
      </c>
      <c r="R21" s="90">
        <f t="shared" si="3"/>
        <v>8751840.0907995142</v>
      </c>
      <c r="S21" s="90">
        <f t="shared" si="3"/>
        <v>7671133.1762165213</v>
      </c>
      <c r="T21" s="90">
        <f t="shared" si="3"/>
        <v>1912</v>
      </c>
      <c r="U21" s="66">
        <f t="shared" si="3"/>
        <v>16424885.267016035</v>
      </c>
      <c r="V21" s="90">
        <f t="shared" si="3"/>
        <v>89109.713396902764</v>
      </c>
      <c r="W21" s="90">
        <f t="shared" si="3"/>
        <v>68745.476603097239</v>
      </c>
      <c r="X21" s="90">
        <f t="shared" si="3"/>
        <v>3.1197266991966899E-14</v>
      </c>
      <c r="Y21" s="66">
        <f t="shared" si="3"/>
        <v>157855.19</v>
      </c>
      <c r="Z21" s="90">
        <f t="shared" si="3"/>
        <v>14760789.299815999</v>
      </c>
      <c r="AA21" s="91">
        <f t="shared" si="3"/>
        <v>14602934.109816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.05" customHeight="1">
      <c r="A22" s="21"/>
      <c r="B22" s="6" t="s">
        <v>38</v>
      </c>
      <c r="C22" s="125">
        <v>12514</v>
      </c>
      <c r="D22" s="93">
        <v>11680</v>
      </c>
      <c r="E22" s="93">
        <v>35</v>
      </c>
      <c r="F22" s="62">
        <f>SUM(C22:E22)</f>
        <v>24229</v>
      </c>
      <c r="G22" s="93">
        <v>20140</v>
      </c>
      <c r="H22" s="93">
        <v>24229</v>
      </c>
      <c r="I22" s="93">
        <v>23942455.8448219</v>
      </c>
      <c r="J22" s="93">
        <v>492826.04211919999</v>
      </c>
      <c r="K22" s="93">
        <v>11325869.785978001</v>
      </c>
      <c r="L22" s="93">
        <v>11531781.670419041</v>
      </c>
      <c r="M22" s="93">
        <v>12127.78</v>
      </c>
      <c r="N22" s="76">
        <f>SUM(K22:M22)</f>
        <v>22869779.236397043</v>
      </c>
      <c r="O22" s="93">
        <v>492646.00316219998</v>
      </c>
      <c r="P22" s="93">
        <v>21698948.225470353</v>
      </c>
      <c r="Q22" s="93">
        <v>21273074.607027255</v>
      </c>
      <c r="R22" s="93">
        <v>8751840.0907995142</v>
      </c>
      <c r="S22" s="93">
        <v>7671133.1762165213</v>
      </c>
      <c r="T22" s="93">
        <v>1912</v>
      </c>
      <c r="U22" s="62">
        <f>SUM(R22:T22)</f>
        <v>16424885.267016035</v>
      </c>
      <c r="V22" s="93">
        <v>89109.713396902764</v>
      </c>
      <c r="W22" s="93">
        <v>68745.476603097239</v>
      </c>
      <c r="X22" s="93">
        <v>3.1197266991966899E-14</v>
      </c>
      <c r="Y22" s="62">
        <f>SUM(V22:X22)</f>
        <v>157855.19</v>
      </c>
      <c r="Z22" s="93">
        <v>14760789.299815999</v>
      </c>
      <c r="AA22" s="94">
        <v>14602934.109816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.0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.05" customHeight="1" thickBot="1">
      <c r="A24" s="13" t="s">
        <v>40</v>
      </c>
      <c r="B24" s="3" t="s">
        <v>41</v>
      </c>
      <c r="C24" s="31">
        <f t="shared" ref="C24:AA24" si="5">SUM(C25:C27)</f>
        <v>21436</v>
      </c>
      <c r="D24" s="114">
        <f t="shared" si="5"/>
        <v>930445</v>
      </c>
      <c r="E24" s="114">
        <f t="shared" si="5"/>
        <v>3</v>
      </c>
      <c r="F24" s="70">
        <f t="shared" si="5"/>
        <v>951884</v>
      </c>
      <c r="G24" s="114">
        <f t="shared" si="5"/>
        <v>102459</v>
      </c>
      <c r="H24" s="114">
        <f t="shared" si="5"/>
        <v>951743</v>
      </c>
      <c r="I24" s="114">
        <f t="shared" si="5"/>
        <v>6443577.6975271124</v>
      </c>
      <c r="J24" s="114">
        <f t="shared" si="5"/>
        <v>366671.35748066113</v>
      </c>
      <c r="K24" s="114">
        <f t="shared" si="5"/>
        <v>2100571.944764331</v>
      </c>
      <c r="L24" s="114">
        <f t="shared" si="5"/>
        <v>4171058.3971756687</v>
      </c>
      <c r="M24" s="114">
        <f t="shared" si="5"/>
        <v>26.01</v>
      </c>
      <c r="N24" s="15">
        <f t="shared" si="5"/>
        <v>6271656.3519399995</v>
      </c>
      <c r="O24" s="114">
        <f t="shared" si="5"/>
        <v>366671.35748066113</v>
      </c>
      <c r="P24" s="114">
        <f t="shared" si="5"/>
        <v>5834281.6690034457</v>
      </c>
      <c r="Q24" s="114">
        <f t="shared" si="5"/>
        <v>5585451.5077940766</v>
      </c>
      <c r="R24" s="114">
        <f t="shared" si="5"/>
        <v>2451443.3007929754</v>
      </c>
      <c r="S24" s="114">
        <f t="shared" si="5"/>
        <v>1468255.7021909871</v>
      </c>
      <c r="T24" s="114">
        <f t="shared" si="5"/>
        <v>9100</v>
      </c>
      <c r="U24" s="70">
        <f t="shared" si="5"/>
        <v>3928799.0029839622</v>
      </c>
      <c r="V24" s="114">
        <f t="shared" si="5"/>
        <v>329679.51999999996</v>
      </c>
      <c r="W24" s="114">
        <f t="shared" si="5"/>
        <v>0</v>
      </c>
      <c r="X24" s="114">
        <f t="shared" si="5"/>
        <v>0</v>
      </c>
      <c r="Y24" s="70">
        <f t="shared" si="5"/>
        <v>329679.51999999996</v>
      </c>
      <c r="Z24" s="114">
        <f t="shared" si="5"/>
        <v>3614975.9991714447</v>
      </c>
      <c r="AA24" s="115">
        <f t="shared" si="5"/>
        <v>3519234.7091714446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.05" customHeight="1">
      <c r="A25" s="17"/>
      <c r="B25" s="6" t="s">
        <v>42</v>
      </c>
      <c r="C25" s="125">
        <v>9540</v>
      </c>
      <c r="D25" s="93">
        <v>914631</v>
      </c>
      <c r="E25" s="93">
        <v>0</v>
      </c>
      <c r="F25" s="62">
        <f>SUM(C25:E25)</f>
        <v>924171</v>
      </c>
      <c r="G25" s="93">
        <v>79538</v>
      </c>
      <c r="H25" s="93">
        <v>924171</v>
      </c>
      <c r="I25" s="93">
        <v>2333862.6111111129</v>
      </c>
      <c r="J25" s="93">
        <v>0</v>
      </c>
      <c r="K25" s="93">
        <v>71125.413333331235</v>
      </c>
      <c r="L25" s="93">
        <v>2262736.1666666688</v>
      </c>
      <c r="M25" s="93">
        <v>0</v>
      </c>
      <c r="N25" s="76">
        <f>SUM(K25:M25)</f>
        <v>2333861.58</v>
      </c>
      <c r="O25" s="93">
        <v>0</v>
      </c>
      <c r="P25" s="93">
        <v>2242966.6043750001</v>
      </c>
      <c r="Q25" s="93">
        <v>2242966.6043750001</v>
      </c>
      <c r="R25" s="93">
        <v>8063.8033660129004</v>
      </c>
      <c r="S25" s="93">
        <v>234632.8866339871</v>
      </c>
      <c r="T25" s="93">
        <v>0</v>
      </c>
      <c r="U25" s="62">
        <f>SUM(R25:T25)</f>
        <v>242696.69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352546.47394444444</v>
      </c>
      <c r="AA25" s="94">
        <v>352546.47394444444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.05" customHeight="1">
      <c r="A26" s="18"/>
      <c r="B26" s="7" t="s">
        <v>3</v>
      </c>
      <c r="C26" s="32">
        <v>11755</v>
      </c>
      <c r="D26" s="129">
        <v>15814</v>
      </c>
      <c r="E26" s="129">
        <v>3</v>
      </c>
      <c r="F26" s="60">
        <f>SUM(C26:E26)</f>
        <v>27572</v>
      </c>
      <c r="G26" s="129">
        <v>22795</v>
      </c>
      <c r="H26" s="129">
        <v>27572</v>
      </c>
      <c r="I26" s="129">
        <v>3450225.8869909998</v>
      </c>
      <c r="J26" s="129">
        <v>1515.9</v>
      </c>
      <c r="K26" s="129">
        <v>1385075.9436299999</v>
      </c>
      <c r="L26" s="129">
        <v>1908322.2305089997</v>
      </c>
      <c r="M26" s="129">
        <v>26.01</v>
      </c>
      <c r="N26" s="57">
        <f>SUM(K26:M26)</f>
        <v>3293424.1841389993</v>
      </c>
      <c r="O26" s="129">
        <v>1515.9</v>
      </c>
      <c r="P26" s="129">
        <v>3089247.7464764947</v>
      </c>
      <c r="Q26" s="129">
        <v>3086664.5087674647</v>
      </c>
      <c r="R26" s="129">
        <v>1858519.6974269624</v>
      </c>
      <c r="S26" s="129">
        <v>1233622.815557</v>
      </c>
      <c r="T26" s="129">
        <v>9100</v>
      </c>
      <c r="U26" s="60">
        <f>SUM(R26:T26)</f>
        <v>3101242.5129839624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2973933.0052270005</v>
      </c>
      <c r="AA26" s="130">
        <v>2973933.0552270003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.05" customHeight="1" thickBot="1">
      <c r="A27" s="20"/>
      <c r="B27" s="42" t="s">
        <v>43</v>
      </c>
      <c r="C27" s="33">
        <v>141</v>
      </c>
      <c r="D27" s="119">
        <v>0</v>
      </c>
      <c r="E27" s="119">
        <v>0</v>
      </c>
      <c r="F27" s="71">
        <f>SUM(C27:E27)</f>
        <v>141</v>
      </c>
      <c r="G27" s="119">
        <v>126</v>
      </c>
      <c r="H27" s="48"/>
      <c r="I27" s="119">
        <v>659489.199425</v>
      </c>
      <c r="J27" s="119">
        <v>365155.45748066111</v>
      </c>
      <c r="K27" s="119">
        <v>644370.58780099999</v>
      </c>
      <c r="L27" s="119">
        <v>0</v>
      </c>
      <c r="M27" s="119">
        <v>0</v>
      </c>
      <c r="N27" s="83">
        <f>SUM(K27:M27)</f>
        <v>644370.58780099999</v>
      </c>
      <c r="O27" s="119">
        <v>365155.45748066111</v>
      </c>
      <c r="P27" s="119">
        <v>502067.31815195072</v>
      </c>
      <c r="Q27" s="119">
        <v>255820.39465161209</v>
      </c>
      <c r="R27" s="119">
        <v>584859.80000000005</v>
      </c>
      <c r="S27" s="119">
        <v>0</v>
      </c>
      <c r="T27" s="119">
        <v>0</v>
      </c>
      <c r="U27" s="71">
        <f>SUM(R27:T27)</f>
        <v>584859.80000000005</v>
      </c>
      <c r="V27" s="119">
        <v>329679.51999999996</v>
      </c>
      <c r="W27" s="119">
        <v>0</v>
      </c>
      <c r="X27" s="119">
        <v>0</v>
      </c>
      <c r="Y27" s="71">
        <f>SUM(V27:X27)</f>
        <v>329679.51999999996</v>
      </c>
      <c r="Z27" s="119">
        <v>288496.52000000008</v>
      </c>
      <c r="AA27" s="120">
        <v>192755.18000000008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.0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40233.902580000002</v>
      </c>
      <c r="J28" s="111">
        <v>21645.809412072002</v>
      </c>
      <c r="K28" s="111">
        <v>40233.902580000002</v>
      </c>
      <c r="L28" s="111">
        <v>0</v>
      </c>
      <c r="M28" s="111">
        <v>0</v>
      </c>
      <c r="N28" s="82">
        <f>SUM(K28:M28)</f>
        <v>40233.902580000002</v>
      </c>
      <c r="O28" s="111">
        <v>21645.809412072002</v>
      </c>
      <c r="P28" s="111">
        <v>39310.421685000001</v>
      </c>
      <c r="Q28" s="111">
        <v>19866.020242202998</v>
      </c>
      <c r="R28" s="111">
        <v>8.5265128291212022E-14</v>
      </c>
      <c r="S28" s="111">
        <v>0</v>
      </c>
      <c r="T28" s="111">
        <v>0</v>
      </c>
      <c r="U28" s="69">
        <f>SUM(R28:T28)</f>
        <v>8.5265128291212022E-14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167.08</v>
      </c>
      <c r="AA28" s="112">
        <v>167.08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.05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8</v>
      </c>
      <c r="D33" s="111">
        <v>0</v>
      </c>
      <c r="E33" s="111">
        <v>0</v>
      </c>
      <c r="F33" s="69">
        <f>SUM(C33:E33)</f>
        <v>8</v>
      </c>
      <c r="G33" s="111">
        <v>7</v>
      </c>
      <c r="H33" s="111">
        <v>8</v>
      </c>
      <c r="I33" s="111">
        <v>325514.80622200004</v>
      </c>
      <c r="J33" s="111">
        <v>219756.99975252588</v>
      </c>
      <c r="K33" s="111">
        <v>325514.80622200004</v>
      </c>
      <c r="L33" s="111">
        <v>0</v>
      </c>
      <c r="M33" s="111">
        <v>0</v>
      </c>
      <c r="N33" s="82">
        <f>SUM(K33:M33)</f>
        <v>325514.80622200004</v>
      </c>
      <c r="O33" s="111">
        <v>219756.99975252588</v>
      </c>
      <c r="P33" s="111">
        <v>308204.63815924275</v>
      </c>
      <c r="Q33" s="111">
        <v>136508.05946000299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-2713.54</v>
      </c>
      <c r="AA33" s="112">
        <v>-2713.54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6080</v>
      </c>
      <c r="D37" s="117">
        <v>276</v>
      </c>
      <c r="E37" s="117">
        <v>0</v>
      </c>
      <c r="F37" s="73">
        <f>SUM(C37:E37)</f>
        <v>6356</v>
      </c>
      <c r="G37" s="117">
        <v>1841</v>
      </c>
      <c r="H37" s="50"/>
      <c r="I37" s="117">
        <v>2098061.1409600005</v>
      </c>
      <c r="J37" s="117">
        <v>1571515.3835489799</v>
      </c>
      <c r="K37" s="117">
        <v>2030187.0942299999</v>
      </c>
      <c r="L37" s="117">
        <v>67836.507129999998</v>
      </c>
      <c r="M37" s="117">
        <v>0</v>
      </c>
      <c r="N37" s="85">
        <f>SUM(K37:M37)</f>
        <v>2098023.6013599997</v>
      </c>
      <c r="O37" s="117">
        <v>1571515.3835489799</v>
      </c>
      <c r="P37" s="117">
        <v>1966911.9200880313</v>
      </c>
      <c r="Q37" s="117">
        <v>471088.93465459882</v>
      </c>
      <c r="R37" s="117">
        <v>415137.48894800007</v>
      </c>
      <c r="S37" s="117">
        <v>1543.4410519999999</v>
      </c>
      <c r="T37" s="117">
        <v>0</v>
      </c>
      <c r="U37" s="73">
        <f>SUM(R37:T37)</f>
        <v>416680.93000000005</v>
      </c>
      <c r="V37" s="117">
        <v>185649.83868218749</v>
      </c>
      <c r="W37" s="117">
        <v>1047.44131781226</v>
      </c>
      <c r="X37" s="117">
        <v>0</v>
      </c>
      <c r="Y37" s="73">
        <f>SUM(V37:X37)</f>
        <v>186697.27999999974</v>
      </c>
      <c r="Z37" s="117">
        <v>390679.21000000008</v>
      </c>
      <c r="AA37" s="118">
        <v>162515.12000000034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13300</v>
      </c>
      <c r="D38" s="111">
        <v>21314</v>
      </c>
      <c r="E38" s="111">
        <v>1</v>
      </c>
      <c r="F38" s="69">
        <f>SUM(C38:E38)</f>
        <v>34615</v>
      </c>
      <c r="G38" s="111">
        <v>29670</v>
      </c>
      <c r="H38" s="51"/>
      <c r="I38" s="111">
        <v>13579773.663193</v>
      </c>
      <c r="J38" s="111">
        <v>10849630.672443626</v>
      </c>
      <c r="K38" s="111">
        <v>11074859.796212003</v>
      </c>
      <c r="L38" s="111">
        <v>2315978.877719</v>
      </c>
      <c r="M38" s="111">
        <v>59282.6</v>
      </c>
      <c r="N38" s="82">
        <f>SUM(K38:M38)</f>
        <v>13450121.273931002</v>
      </c>
      <c r="O38" s="111">
        <v>10781851.99327339</v>
      </c>
      <c r="P38" s="111">
        <v>12970804.141501801</v>
      </c>
      <c r="Q38" s="111">
        <v>2479124.2736823969</v>
      </c>
      <c r="R38" s="111">
        <v>6162267.5419530012</v>
      </c>
      <c r="S38" s="111">
        <v>1300322.8580469997</v>
      </c>
      <c r="T38" s="111">
        <v>0</v>
      </c>
      <c r="U38" s="69">
        <f>SUM(R38:T38)</f>
        <v>7462590.4000000004</v>
      </c>
      <c r="V38" s="111">
        <v>4936987.0214401018</v>
      </c>
      <c r="W38" s="111">
        <v>946861.68855990039</v>
      </c>
      <c r="X38" s="111">
        <v>0</v>
      </c>
      <c r="Y38" s="69">
        <f>SUM(V38:X38)</f>
        <v>5883848.7100000018</v>
      </c>
      <c r="Z38" s="111">
        <v>4444183.7544250004</v>
      </c>
      <c r="AA38" s="112">
        <v>1056816.649999999</v>
      </c>
      <c r="AC38" s="110">
        <v>1076932.7081240001</v>
      </c>
      <c r="AD38" s="111">
        <v>1018777.1443671528</v>
      </c>
      <c r="AE38" s="111">
        <v>1076932.7081240001</v>
      </c>
      <c r="AF38" s="111">
        <v>1018777.1443671528</v>
      </c>
      <c r="AG38" s="111">
        <v>672333.62716395711</v>
      </c>
      <c r="AH38" s="111">
        <v>48681.591805685661</v>
      </c>
      <c r="AI38" s="111">
        <v>6930.630000000001</v>
      </c>
      <c r="AJ38" s="111">
        <v>6927.42</v>
      </c>
      <c r="AK38" s="111">
        <v>8175.81</v>
      </c>
      <c r="AL38" s="112">
        <v>1248.3900000000003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2117713.4802799998</v>
      </c>
      <c r="J39" s="111">
        <v>2058077.930834</v>
      </c>
      <c r="K39" s="111">
        <v>2117713.4802799998</v>
      </c>
      <c r="L39" s="111">
        <v>0</v>
      </c>
      <c r="M39" s="111">
        <v>0</v>
      </c>
      <c r="N39" s="82">
        <f>SUM(K39:M39)</f>
        <v>2117713.4802799998</v>
      </c>
      <c r="O39" s="111">
        <v>2058077.930834</v>
      </c>
      <c r="P39" s="111">
        <v>1250053.4689831978</v>
      </c>
      <c r="Q39" s="111">
        <v>63679.603262657532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-317412.08</v>
      </c>
      <c r="AA39" s="112">
        <v>-932.09000000002561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7285</v>
      </c>
      <c r="D40" s="90">
        <f>SUM(D41:D43)</f>
        <v>122</v>
      </c>
      <c r="E40" s="90">
        <f>SUM(E41:E43)</f>
        <v>0</v>
      </c>
      <c r="F40" s="66">
        <f>SUM(F41:F43)</f>
        <v>7407</v>
      </c>
      <c r="G40" s="90">
        <f>SUM(G41:G43)</f>
        <v>3464</v>
      </c>
      <c r="H40" s="51"/>
      <c r="I40" s="90">
        <f t="shared" ref="I40:AA40" si="11">SUM(I41:I43)</f>
        <v>3944790.2656999999</v>
      </c>
      <c r="J40" s="90">
        <f t="shared" si="11"/>
        <v>3155832.2125599999</v>
      </c>
      <c r="K40" s="90">
        <f t="shared" si="11"/>
        <v>3906721.6656999998</v>
      </c>
      <c r="L40" s="90">
        <f t="shared" si="11"/>
        <v>28539</v>
      </c>
      <c r="M40" s="90">
        <f t="shared" si="11"/>
        <v>0</v>
      </c>
      <c r="N40" s="75">
        <f t="shared" si="11"/>
        <v>3935260.6656999998</v>
      </c>
      <c r="O40" s="90">
        <f t="shared" si="11"/>
        <v>3148208.5325599997</v>
      </c>
      <c r="P40" s="90">
        <f t="shared" si="11"/>
        <v>3724509.7708201236</v>
      </c>
      <c r="Q40" s="90">
        <f t="shared" si="11"/>
        <v>744901.95691874181</v>
      </c>
      <c r="R40" s="90">
        <f t="shared" si="11"/>
        <v>5832773.5100000007</v>
      </c>
      <c r="S40" s="90">
        <f t="shared" si="11"/>
        <v>2398.79</v>
      </c>
      <c r="T40" s="90">
        <f t="shared" si="11"/>
        <v>0</v>
      </c>
      <c r="U40" s="66">
        <f t="shared" si="11"/>
        <v>5835172.3000000007</v>
      </c>
      <c r="V40" s="90">
        <f t="shared" si="11"/>
        <v>4666222.6564153954</v>
      </c>
      <c r="W40" s="90">
        <f t="shared" si="11"/>
        <v>1919.0335846043015</v>
      </c>
      <c r="X40" s="90">
        <f t="shared" si="11"/>
        <v>0</v>
      </c>
      <c r="Y40" s="66">
        <f t="shared" si="11"/>
        <v>4668141.6899999995</v>
      </c>
      <c r="Z40" s="90">
        <f t="shared" si="11"/>
        <v>4016959.4200000009</v>
      </c>
      <c r="AA40" s="91">
        <f t="shared" si="11"/>
        <v>811294.53000000038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3</v>
      </c>
      <c r="H41" s="49"/>
      <c r="I41" s="122">
        <v>8555</v>
      </c>
      <c r="J41" s="122">
        <v>6844</v>
      </c>
      <c r="K41" s="122">
        <v>8555</v>
      </c>
      <c r="L41" s="122">
        <v>0</v>
      </c>
      <c r="M41" s="122">
        <v>0</v>
      </c>
      <c r="N41" s="86">
        <f>SUM(K41:M41)</f>
        <v>8555</v>
      </c>
      <c r="O41" s="122">
        <v>6844</v>
      </c>
      <c r="P41" s="122">
        <v>8754.8709310112172</v>
      </c>
      <c r="Q41" s="122">
        <v>1750.9741862022429</v>
      </c>
      <c r="R41" s="122">
        <v>5.3290705182007514E-15</v>
      </c>
      <c r="S41" s="122">
        <v>0</v>
      </c>
      <c r="T41" s="122">
        <v>0</v>
      </c>
      <c r="U41" s="74">
        <f>SUM(R41:T41)</f>
        <v>5.3290705182007514E-15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-10.26</v>
      </c>
      <c r="AA41" s="123">
        <v>-10.26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7211</v>
      </c>
      <c r="D42" s="129">
        <v>121</v>
      </c>
      <c r="E42" s="129">
        <v>0</v>
      </c>
      <c r="F42" s="60">
        <f>SUM(C42:E42)</f>
        <v>7332</v>
      </c>
      <c r="G42" s="129">
        <v>3425</v>
      </c>
      <c r="H42" s="127"/>
      <c r="I42" s="129">
        <v>3508981.3218</v>
      </c>
      <c r="J42" s="129">
        <v>2807185.0574400001</v>
      </c>
      <c r="K42" s="129">
        <v>3480572.7217999999</v>
      </c>
      <c r="L42" s="129">
        <v>28220</v>
      </c>
      <c r="M42" s="129">
        <v>0</v>
      </c>
      <c r="N42" s="57">
        <f>SUM(K42:M42)</f>
        <v>3508792.7217999999</v>
      </c>
      <c r="O42" s="129">
        <v>2807034.1774399998</v>
      </c>
      <c r="P42" s="129">
        <v>3371456.6790237906</v>
      </c>
      <c r="Q42" s="129">
        <v>674291.33855947526</v>
      </c>
      <c r="R42" s="129">
        <v>5783383.4200000009</v>
      </c>
      <c r="S42" s="129">
        <v>2398.79</v>
      </c>
      <c r="T42" s="129">
        <v>0</v>
      </c>
      <c r="U42" s="60">
        <f>SUM(R42:T42)</f>
        <v>5785782.2100000009</v>
      </c>
      <c r="V42" s="129">
        <v>4626710.5564153958</v>
      </c>
      <c r="W42" s="129">
        <v>1919.0335846043015</v>
      </c>
      <c r="X42" s="129">
        <v>0</v>
      </c>
      <c r="Y42" s="60">
        <f>SUM(V42:X42)</f>
        <v>4628629.59</v>
      </c>
      <c r="Z42" s="129">
        <v>4107576.1000000006</v>
      </c>
      <c r="AA42" s="130">
        <v>827685.15000000037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72</v>
      </c>
      <c r="D43" s="119">
        <v>1</v>
      </c>
      <c r="E43" s="119">
        <v>0</v>
      </c>
      <c r="F43" s="71">
        <f>SUM(C43:E43)</f>
        <v>73</v>
      </c>
      <c r="G43" s="119">
        <v>36</v>
      </c>
      <c r="H43" s="48"/>
      <c r="I43" s="119">
        <v>427253.94390000001</v>
      </c>
      <c r="J43" s="119">
        <v>341803.15512000001</v>
      </c>
      <c r="K43" s="119">
        <v>417593.94390000001</v>
      </c>
      <c r="L43" s="119">
        <v>319</v>
      </c>
      <c r="M43" s="119">
        <v>0</v>
      </c>
      <c r="N43" s="83">
        <f>SUM(K43:M43)</f>
        <v>417912.94390000001</v>
      </c>
      <c r="O43" s="119">
        <v>334330.35512000002</v>
      </c>
      <c r="P43" s="119">
        <v>344298.22086532175</v>
      </c>
      <c r="Q43" s="119">
        <v>68859.644173064211</v>
      </c>
      <c r="R43" s="119">
        <v>49390.09</v>
      </c>
      <c r="S43" s="119">
        <v>0</v>
      </c>
      <c r="T43" s="119">
        <v>0</v>
      </c>
      <c r="U43" s="71">
        <f>SUM(R43:T43)</f>
        <v>49390.09</v>
      </c>
      <c r="V43" s="119">
        <v>39512.1</v>
      </c>
      <c r="W43" s="119">
        <v>0</v>
      </c>
      <c r="X43" s="119">
        <v>0</v>
      </c>
      <c r="Y43" s="71">
        <f>SUM(V43:X43)</f>
        <v>39512.1</v>
      </c>
      <c r="Z43" s="119">
        <v>-90606.42</v>
      </c>
      <c r="AA43" s="120">
        <v>-16380.36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87746</v>
      </c>
      <c r="D45" s="114">
        <f>SUM(D46:D48)</f>
        <v>428</v>
      </c>
      <c r="E45" s="114">
        <f>SUM(E46:E48)</f>
        <v>0</v>
      </c>
      <c r="F45" s="70">
        <f>SUM(F46:F48)</f>
        <v>88174</v>
      </c>
      <c r="G45" s="114">
        <f>SUM(G46:G48)</f>
        <v>1271</v>
      </c>
      <c r="H45" s="51"/>
      <c r="I45" s="114">
        <f t="shared" ref="I45:AA45" si="13">SUM(I46:I48)</f>
        <v>6646206.9263009997</v>
      </c>
      <c r="J45" s="114">
        <f t="shared" si="13"/>
        <v>5900591.6786860526</v>
      </c>
      <c r="K45" s="114">
        <f t="shared" si="13"/>
        <v>6431009.3042639997</v>
      </c>
      <c r="L45" s="114">
        <f t="shared" si="13"/>
        <v>209363.872</v>
      </c>
      <c r="M45" s="114">
        <f t="shared" si="13"/>
        <v>0</v>
      </c>
      <c r="N45" s="15">
        <f t="shared" si="13"/>
        <v>6640373.1762640001</v>
      </c>
      <c r="O45" s="114">
        <f t="shared" si="13"/>
        <v>5900591.6786860526</v>
      </c>
      <c r="P45" s="114">
        <f t="shared" si="13"/>
        <v>5991114.3787799301</v>
      </c>
      <c r="Q45" s="114">
        <f t="shared" si="13"/>
        <v>924127.66552109504</v>
      </c>
      <c r="R45" s="114">
        <f t="shared" si="13"/>
        <v>293588.08</v>
      </c>
      <c r="S45" s="114">
        <f t="shared" si="13"/>
        <v>10000</v>
      </c>
      <c r="T45" s="114">
        <f t="shared" si="13"/>
        <v>0</v>
      </c>
      <c r="U45" s="70">
        <f t="shared" si="13"/>
        <v>303588.08</v>
      </c>
      <c r="V45" s="114">
        <f t="shared" si="13"/>
        <v>149730.63000000003</v>
      </c>
      <c r="W45" s="114">
        <f t="shared" si="13"/>
        <v>1907.4300000000044</v>
      </c>
      <c r="X45" s="114">
        <f t="shared" si="13"/>
        <v>0</v>
      </c>
      <c r="Y45" s="70">
        <f t="shared" si="13"/>
        <v>151638.06000000006</v>
      </c>
      <c r="Z45" s="114">
        <f t="shared" si="13"/>
        <v>248486.15000000002</v>
      </c>
      <c r="AA45" s="115">
        <f t="shared" si="13"/>
        <v>100754.69</v>
      </c>
      <c r="AC45" s="113">
        <f t="shared" ref="AC45:AL45" si="14">SUM(AC46:AC48)</f>
        <v>1737.8235</v>
      </c>
      <c r="AD45" s="114">
        <f t="shared" si="14"/>
        <v>975.70543300439999</v>
      </c>
      <c r="AE45" s="114">
        <f t="shared" si="14"/>
        <v>1737.8235</v>
      </c>
      <c r="AF45" s="114">
        <f t="shared" si="14"/>
        <v>975.70543300439999</v>
      </c>
      <c r="AG45" s="114">
        <f t="shared" si="14"/>
        <v>1981.9271886083093</v>
      </c>
      <c r="AH45" s="114">
        <f t="shared" si="14"/>
        <v>1744.9395779121285</v>
      </c>
      <c r="AI45" s="114">
        <f t="shared" si="14"/>
        <v>7.1054273576010019E-15</v>
      </c>
      <c r="AJ45" s="114">
        <f t="shared" si="14"/>
        <v>0</v>
      </c>
      <c r="AK45" s="114">
        <f t="shared" si="14"/>
        <v>-57.57</v>
      </c>
      <c r="AL45" s="115">
        <f t="shared" si="14"/>
        <v>-57.57</v>
      </c>
    </row>
    <row r="46" spans="1:38" ht="14.4">
      <c r="A46" s="17"/>
      <c r="B46" s="10" t="s">
        <v>65</v>
      </c>
      <c r="C46" s="35">
        <v>386</v>
      </c>
      <c r="D46" s="132">
        <v>328</v>
      </c>
      <c r="E46" s="132">
        <v>0</v>
      </c>
      <c r="F46" s="61">
        <f>SUM(C46:E46)</f>
        <v>714</v>
      </c>
      <c r="G46" s="132">
        <v>768</v>
      </c>
      <c r="H46" s="49"/>
      <c r="I46" s="132">
        <v>4453080.1072509997</v>
      </c>
      <c r="J46" s="132">
        <v>4131351.7357684756</v>
      </c>
      <c r="K46" s="132">
        <v>4323573.677251</v>
      </c>
      <c r="L46" s="132">
        <v>125706.48</v>
      </c>
      <c r="M46" s="132">
        <v>0</v>
      </c>
      <c r="N46" s="58">
        <f>SUM(K46:M46)</f>
        <v>4449280.1572510004</v>
      </c>
      <c r="O46" s="132">
        <v>4131351.7357684756</v>
      </c>
      <c r="P46" s="132">
        <v>3797577.1862673815</v>
      </c>
      <c r="Q46" s="132">
        <v>309362.5843646517</v>
      </c>
      <c r="R46" s="132">
        <v>23153.960000000006</v>
      </c>
      <c r="S46" s="132">
        <v>10000</v>
      </c>
      <c r="T46" s="132">
        <v>0</v>
      </c>
      <c r="U46" s="61">
        <f>SUM(R46:T46)</f>
        <v>33153.960000000006</v>
      </c>
      <c r="V46" s="132">
        <v>5609.7400000000016</v>
      </c>
      <c r="W46" s="132">
        <v>1907.4300000000044</v>
      </c>
      <c r="X46" s="132">
        <v>0</v>
      </c>
      <c r="Y46" s="61">
        <f>SUM(V46:X46)</f>
        <v>7517.1700000000055</v>
      </c>
      <c r="Z46" s="132">
        <v>96332.23</v>
      </c>
      <c r="AA46" s="133">
        <v>55508.659999999996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25</v>
      </c>
      <c r="D47" s="96">
        <v>4</v>
      </c>
      <c r="E47" s="96">
        <v>0</v>
      </c>
      <c r="F47" s="63">
        <f>SUM(C47:E47)</f>
        <v>29</v>
      </c>
      <c r="G47" s="96">
        <v>26</v>
      </c>
      <c r="H47" s="127"/>
      <c r="I47" s="96">
        <v>131170.297246</v>
      </c>
      <c r="J47" s="96">
        <v>74044.680638431804</v>
      </c>
      <c r="K47" s="96">
        <v>114867.92724600001</v>
      </c>
      <c r="L47" s="96">
        <v>16302.37</v>
      </c>
      <c r="M47" s="96">
        <v>0</v>
      </c>
      <c r="N47" s="77">
        <f>SUM(K47:M47)</f>
        <v>131170.297246</v>
      </c>
      <c r="O47" s="96">
        <v>74044.680638431804</v>
      </c>
      <c r="P47" s="96">
        <v>121255.63807811085</v>
      </c>
      <c r="Q47" s="96">
        <v>74206.227676424634</v>
      </c>
      <c r="R47" s="96">
        <v>-135.82260274106102</v>
      </c>
      <c r="S47" s="96">
        <v>0</v>
      </c>
      <c r="T47" s="96">
        <v>0</v>
      </c>
      <c r="U47" s="63">
        <f>SUM(R47:T47)</f>
        <v>-135.82260274106102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1526.3600000000001</v>
      </c>
      <c r="AA47" s="97">
        <v>-94.839999999999918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87335</v>
      </c>
      <c r="D48" s="119">
        <v>96</v>
      </c>
      <c r="E48" s="119">
        <v>0</v>
      </c>
      <c r="F48" s="71">
        <f>SUM(C48:E48)</f>
        <v>87431</v>
      </c>
      <c r="G48" s="119">
        <v>477</v>
      </c>
      <c r="H48" s="127"/>
      <c r="I48" s="119">
        <v>2061956.5218040003</v>
      </c>
      <c r="J48" s="119">
        <v>1695195.2622791459</v>
      </c>
      <c r="K48" s="119">
        <v>1992567.699767</v>
      </c>
      <c r="L48" s="119">
        <v>67355.021999999997</v>
      </c>
      <c r="M48" s="119">
        <v>0</v>
      </c>
      <c r="N48" s="83">
        <f>SUM(K48:M48)</f>
        <v>2059922.7217669999</v>
      </c>
      <c r="O48" s="119">
        <v>1695195.2622791459</v>
      </c>
      <c r="P48" s="119">
        <v>2072281.5544344378</v>
      </c>
      <c r="Q48" s="119">
        <v>540558.85348001868</v>
      </c>
      <c r="R48" s="119">
        <v>270569.94260274107</v>
      </c>
      <c r="S48" s="119">
        <v>0</v>
      </c>
      <c r="T48" s="119">
        <v>0</v>
      </c>
      <c r="U48" s="71">
        <f>SUM(R48:T48)</f>
        <v>270569.94260274107</v>
      </c>
      <c r="V48" s="119">
        <v>144120.89000000004</v>
      </c>
      <c r="W48" s="119">
        <v>0</v>
      </c>
      <c r="X48" s="119">
        <v>0</v>
      </c>
      <c r="Y48" s="71">
        <f>SUM(V48:X48)</f>
        <v>144120.89000000004</v>
      </c>
      <c r="Z48" s="119">
        <v>150627.56000000003</v>
      </c>
      <c r="AA48" s="120">
        <v>45340.869999999995</v>
      </c>
      <c r="AC48" s="124">
        <v>1737.8235</v>
      </c>
      <c r="AD48" s="119">
        <v>975.70543300439999</v>
      </c>
      <c r="AE48" s="119">
        <v>1737.8235</v>
      </c>
      <c r="AF48" s="119">
        <v>975.70543300439999</v>
      </c>
      <c r="AG48" s="119">
        <v>1981.9271886083093</v>
      </c>
      <c r="AH48" s="119">
        <v>1744.9395779121285</v>
      </c>
      <c r="AI48" s="119">
        <v>7.1054273576010019E-15</v>
      </c>
      <c r="AJ48" s="119">
        <v>0</v>
      </c>
      <c r="AK48" s="119">
        <v>-57.57</v>
      </c>
      <c r="AL48" s="120">
        <v>-57.57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59" t="s">
        <v>69</v>
      </c>
      <c r="B50" s="260"/>
      <c r="C50" s="38">
        <f>C11+C16+C17+C20+C21+C24+C28+C29+C30+C33+C34+C37+C38+C39+C40+C44+C45+C49</f>
        <v>1670801</v>
      </c>
      <c r="D50" s="15">
        <f t="shared" ref="D50:AL50" si="15">D11+D16+D17+D20+D21+D24+D28+D29+D30+D33+D34+D37+D38+D39+D40+D44+D45+D49</f>
        <v>1079159</v>
      </c>
      <c r="E50" s="15">
        <f t="shared" si="15"/>
        <v>109200</v>
      </c>
      <c r="F50" s="15">
        <f t="shared" si="15"/>
        <v>2859160</v>
      </c>
      <c r="G50" s="15">
        <f t="shared" si="15"/>
        <v>517781</v>
      </c>
      <c r="H50" s="15">
        <f t="shared" si="15"/>
        <v>975980</v>
      </c>
      <c r="I50" s="15">
        <f t="shared" si="15"/>
        <v>165225270.83328429</v>
      </c>
      <c r="J50" s="15">
        <f t="shared" si="15"/>
        <v>89688893.898469836</v>
      </c>
      <c r="K50" s="15">
        <f t="shared" si="15"/>
        <v>96196897.262783319</v>
      </c>
      <c r="L50" s="15">
        <f t="shared" si="15"/>
        <v>41089717.003362961</v>
      </c>
      <c r="M50" s="15">
        <f t="shared" si="15"/>
        <v>23893566.250000004</v>
      </c>
      <c r="N50" s="15">
        <f t="shared" si="15"/>
        <v>161180180.51614627</v>
      </c>
      <c r="O50" s="15">
        <f t="shared" si="15"/>
        <v>89583664.079238102</v>
      </c>
      <c r="P50" s="15">
        <f t="shared" si="15"/>
        <v>152036757.18325743</v>
      </c>
      <c r="Q50" s="15">
        <f t="shared" si="15"/>
        <v>65101387.701988123</v>
      </c>
      <c r="R50" s="15">
        <f t="shared" si="15"/>
        <v>66633671.915668465</v>
      </c>
      <c r="S50" s="15">
        <f t="shared" si="15"/>
        <v>23001034.812031511</v>
      </c>
      <c r="T50" s="15">
        <f t="shared" si="15"/>
        <v>21329208.212299999</v>
      </c>
      <c r="U50" s="15">
        <f t="shared" si="15"/>
        <v>110963914.93999998</v>
      </c>
      <c r="V50" s="15">
        <f t="shared" si="15"/>
        <v>39942531.277354345</v>
      </c>
      <c r="W50" s="15">
        <f t="shared" si="15"/>
        <v>9682218.099810034</v>
      </c>
      <c r="X50" s="15">
        <f t="shared" si="15"/>
        <v>14954110.242835622</v>
      </c>
      <c r="Y50" s="15">
        <f t="shared" si="15"/>
        <v>64578859.620000005</v>
      </c>
      <c r="Z50" s="15">
        <f t="shared" si="15"/>
        <v>103033263.36341244</v>
      </c>
      <c r="AA50" s="16">
        <f t="shared" si="15"/>
        <v>43804718.238987431</v>
      </c>
      <c r="AC50" s="55">
        <f t="shared" si="15"/>
        <v>1156804.241624</v>
      </c>
      <c r="AD50" s="15">
        <f t="shared" si="15"/>
        <v>1019752.8498001572</v>
      </c>
      <c r="AE50" s="15">
        <f t="shared" si="15"/>
        <v>1156804.241624</v>
      </c>
      <c r="AF50" s="15">
        <f t="shared" si="15"/>
        <v>1019752.8498001572</v>
      </c>
      <c r="AG50" s="15">
        <f t="shared" si="15"/>
        <v>752449.2643525654</v>
      </c>
      <c r="AH50" s="15">
        <f t="shared" si="15"/>
        <v>128560.24138359779</v>
      </c>
      <c r="AI50" s="15">
        <f t="shared" si="15"/>
        <v>6930.630000000001</v>
      </c>
      <c r="AJ50" s="15">
        <f t="shared" si="15"/>
        <v>6927.42</v>
      </c>
      <c r="AK50" s="15">
        <f t="shared" si="15"/>
        <v>11308.82</v>
      </c>
      <c r="AL50" s="16">
        <f t="shared" si="15"/>
        <v>4381.4000000000005</v>
      </c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2023-03-15T07:40:25Z</dcterms:modified>
</cp:coreProperties>
</file>